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F01\Documents\GAF 2023\CUENTA PUBLICA 2023\1ER. TRIMESTRE 2023\DIGITAL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EAA!$A$1:$F$35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D3" i="2"/>
  <c r="C3" i="2"/>
  <c r="E12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<sst xmlns="http://schemas.openxmlformats.org/spreadsheetml/2006/main" count="31" uniqueCount="31">
  <si>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</si>
  <si>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</si>
  <si>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</si>
  <si>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</si>
  <si>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</si>
  <si>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</si>
  <si>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</si>
  <si>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</si>
  <si>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</si>
  <si>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</si>
  <si>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</si>
  <si>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</si>
  <si>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</si>
  <si>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</si>
  <si>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</si>
  <si>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</si>
  <si>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</si>
  <si>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</si>
  <si>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</si>
  <si>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</si>
  <si>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</si>
  <si>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</si>
  <si>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</si>
  <si>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</si>
  <si>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</si>
  <si>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</si>
  <si>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de Agua Potable y Alcantarillado de San Francisco del Rincón, Gto.
Estado Analítico del Activo
Del 1 de Enero al 31 de Marzo de 2023
(Cifras en Pesos)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</si>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</sst>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165" fontId="2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Protection="1">
      <protection locked="0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indent="1"/>
    </xf>
    <xf numFmtId="0" fontId="3" fillId="0" borderId="4" xfId="8" applyFont="1" applyFill="1" applyBorder="1" applyAlignment="1">
      <alignment horizontal="left" vertical="top" indent="2"/>
    </xf>
    <xf numFmtId="0" fontId="4" fillId="0" borderId="4" xfId="8" applyFont="1" applyFill="1" applyBorder="1" applyAlignment="1">
      <alignment horizontal="left" vertical="top" indent="2"/>
    </xf>
    <xf numFmtId="0" fontId="2" fillId="0" borderId="0" xfId="8" applyAlignment="1" applyProtection="1">
      <alignment horizontal="left" vertical="top" inden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wrapText="1"/>
      <protection locked="0"/>
    </xf>
    <xf numFmtId="0" fontId="1" fillId="0" borderId="0" xfId="16"/>
    <xf numFmtId="0" fontId="4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7" fillId="0" borderId="0" xfId="19"/>
    <xf numFmtId="0" fontId="3" fillId="0" borderId="0" xfId="8" applyFont="1" applyAlignment="1" applyProtection="1">
      <alignment vertical="top"/>
      <protection locked="0"/>
    </xf>
    <xf numFmtId="0" fontId="8" fillId="0" borderId="0" xfId="19" applyFont="1"/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30">
    <cellStyle name="=C:\WINNT\SYSTEM32\COMMAND.COM" xfId="17"/>
    <cellStyle name="Euro" xfId="1"/>
    <cellStyle name="Millares 2" xfId="2"/>
    <cellStyle name="Millares 2 2" xfId="3"/>
    <cellStyle name="Millares 2 2 2" xfId="21"/>
    <cellStyle name="Millares 2 3" xfId="4"/>
    <cellStyle name="Millares 2 3 2" xfId="22"/>
    <cellStyle name="Millares 2 4" xfId="29"/>
    <cellStyle name="Millares 2 5" xfId="20"/>
    <cellStyle name="Millares 2 6" xfId="18"/>
    <cellStyle name="Millares 3" xfId="5"/>
    <cellStyle name="Millares 3 2" xfId="23"/>
    <cellStyle name="Moneda 2" xfId="6"/>
    <cellStyle name="Moneda 2 2" xfId="24"/>
    <cellStyle name="Normal" xfId="0" builtinId="0"/>
    <cellStyle name="Normal 2" xfId="7"/>
    <cellStyle name="Normal 2 2" xfId="8"/>
    <cellStyle name="Normal 2 3" xfId="25"/>
    <cellStyle name="Normal 3" xfId="9"/>
    <cellStyle name="Normal 3 2" xfId="26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8"/>
    <cellStyle name="Normal 6 3" xfId="27"/>
    <cellStyle name="Normal 7" xfId="19"/>
    <cellStyle name="Normal 8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1" zoomScaleNormal="100" workbookViewId="0">
      <selection sqref="A1:F33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7" t="s">
        <v>26</v>
      </c>
      <c r="B1" s="18"/>
      <c r="C1" s="18"/>
      <c r="D1" s="18"/>
      <c r="E1" s="18"/>
      <c r="F1" s="19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297341244.14999998</v>
      </c>
      <c r="C3" s="8">
        <f t="shared" ref="C3:F3" si="0">C4+C12</f>
        <v>137647212.72</v>
      </c>
      <c r="D3" s="8">
        <f t="shared" si="0"/>
        <v>138084242.55000001</v>
      </c>
      <c r="E3" s="8">
        <f t="shared" si="0"/>
        <v>296904214.32000005</v>
      </c>
      <c r="F3" s="8">
        <f t="shared" si="0"/>
        <v>-437029.82999998517</v>
      </c>
    </row>
    <row r="4" spans="1:6" x14ac:dyDescent="0.2">
      <c r="A4" s="5" t="s">
        <v>4</v>
      </c>
      <c r="B4" s="8">
        <f>SUM(B5:B11)</f>
        <v>97097316.790000007</v>
      </c>
      <c r="C4" s="8">
        <f>SUM(C5:C11)</f>
        <v>126980652.73999999</v>
      </c>
      <c r="D4" s="8">
        <f>SUM(D5:D11)</f>
        <v>137830343.95000002</v>
      </c>
      <c r="E4" s="8">
        <f>SUM(E5:E11)</f>
        <v>86247625.579999998</v>
      </c>
      <c r="F4" s="8">
        <f>SUM(F5:F11)</f>
        <v>-10849691.209999992</v>
      </c>
    </row>
    <row r="5" spans="1:6" x14ac:dyDescent="0.2">
      <c r="A5" s="6" t="s">
        <v>5</v>
      </c>
      <c r="B5" s="9">
        <v>49750510.850000001</v>
      </c>
      <c r="C5" s="9">
        <v>49905290.950000003</v>
      </c>
      <c r="D5" s="9">
        <v>57072618.240000002</v>
      </c>
      <c r="E5" s="9">
        <f>B5+C5-D5</f>
        <v>42583183.56000001</v>
      </c>
      <c r="F5" s="9">
        <f t="shared" ref="F5:F11" si="1">E5-B5</f>
        <v>-7167327.2899999917</v>
      </c>
    </row>
    <row r="6" spans="1:6" x14ac:dyDescent="0.2">
      <c r="A6" s="6" t="s">
        <v>6</v>
      </c>
      <c r="B6" s="9">
        <v>42774027.539999999</v>
      </c>
      <c r="C6" s="9">
        <v>73236410.109999999</v>
      </c>
      <c r="D6" s="9">
        <v>76965118.900000006</v>
      </c>
      <c r="E6" s="9">
        <f t="shared" ref="E6:E11" si="2">B6+C6-D6</f>
        <v>39045318.75</v>
      </c>
      <c r="F6" s="9">
        <f t="shared" si="1"/>
        <v>-3728708.7899999991</v>
      </c>
    </row>
    <row r="7" spans="1:6" x14ac:dyDescent="0.2">
      <c r="A7" s="6" t="s">
        <v>7</v>
      </c>
      <c r="B7" s="9">
        <v>895177.92</v>
      </c>
      <c r="C7" s="9">
        <v>2543654.9700000002</v>
      </c>
      <c r="D7" s="9">
        <v>2204823.4700000002</v>
      </c>
      <c r="E7" s="9">
        <f t="shared" si="2"/>
        <v>1234009.42</v>
      </c>
      <c r="F7" s="9">
        <f t="shared" si="1"/>
        <v>338831.49999999988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3677600.48</v>
      </c>
      <c r="C9" s="9">
        <v>1295296.71</v>
      </c>
      <c r="D9" s="9">
        <v>1587783.34</v>
      </c>
      <c r="E9" s="9">
        <f t="shared" si="2"/>
        <v>3385113.8499999996</v>
      </c>
      <c r="F9" s="9">
        <f t="shared" si="1"/>
        <v>-292486.63000000035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200243927.35999998</v>
      </c>
      <c r="C12" s="8">
        <f>SUM(C13:C21)</f>
        <v>10666559.98</v>
      </c>
      <c r="D12" s="8">
        <f>SUM(D13:D21)</f>
        <v>253898.6</v>
      </c>
      <c r="E12" s="8">
        <f>SUM(E13:E21)</f>
        <v>210656588.74000004</v>
      </c>
      <c r="F12" s="8">
        <f>SUM(F13:F21)</f>
        <v>10412661.380000006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185716735.28999999</v>
      </c>
      <c r="C15" s="10">
        <v>8056538.4400000004</v>
      </c>
      <c r="D15" s="10">
        <v>150617.13</v>
      </c>
      <c r="E15" s="10">
        <f t="shared" si="4"/>
        <v>193622656.59999999</v>
      </c>
      <c r="F15" s="10">
        <f t="shared" si="3"/>
        <v>7905921.3100000024</v>
      </c>
    </row>
    <row r="16" spans="1:6" x14ac:dyDescent="0.2">
      <c r="A16" s="6" t="s">
        <v>14</v>
      </c>
      <c r="B16" s="9">
        <v>56573619.759999998</v>
      </c>
      <c r="C16" s="9">
        <v>2136533.91</v>
      </c>
      <c r="D16" s="9">
        <v>103281.47</v>
      </c>
      <c r="E16" s="9">
        <f t="shared" si="4"/>
        <v>58606872.200000003</v>
      </c>
      <c r="F16" s="9">
        <f t="shared" si="3"/>
        <v>2033252.4400000051</v>
      </c>
    </row>
    <row r="17" spans="1:6" x14ac:dyDescent="0.2">
      <c r="A17" s="6" t="s">
        <v>15</v>
      </c>
      <c r="B17" s="9">
        <v>4281349.84</v>
      </c>
      <c r="C17" s="9">
        <v>52417.84</v>
      </c>
      <c r="D17" s="9">
        <v>0</v>
      </c>
      <c r="E17" s="9">
        <f t="shared" si="4"/>
        <v>4333767.68</v>
      </c>
      <c r="F17" s="9">
        <f t="shared" si="3"/>
        <v>52417.839999999851</v>
      </c>
    </row>
    <row r="18" spans="1:6" x14ac:dyDescent="0.2">
      <c r="A18" s="6" t="s">
        <v>16</v>
      </c>
      <c r="B18" s="9">
        <v>-60754819.289999999</v>
      </c>
      <c r="C18" s="9">
        <v>0</v>
      </c>
      <c r="D18" s="9">
        <v>0</v>
      </c>
      <c r="E18" s="9">
        <f t="shared" si="4"/>
        <v>-60754819.289999999</v>
      </c>
      <c r="F18" s="9">
        <f t="shared" si="3"/>
        <v>0</v>
      </c>
    </row>
    <row r="19" spans="1:6" x14ac:dyDescent="0.2">
      <c r="A19" s="6" t="s">
        <v>17</v>
      </c>
      <c r="B19" s="9">
        <v>14427041.76</v>
      </c>
      <c r="C19" s="9">
        <v>421069.79</v>
      </c>
      <c r="D19" s="9">
        <v>0</v>
      </c>
      <c r="E19" s="9">
        <f t="shared" si="4"/>
        <v>14848111.549999999</v>
      </c>
      <c r="F19" s="9">
        <f t="shared" si="3"/>
        <v>421069.78999999911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  <row r="29" spans="1:6" ht="15" x14ac:dyDescent="0.25">
      <c r="A29" s="12" t="s">
        <v>27</v>
      </c>
      <c r="B29" s="14"/>
      <c r="C29" s="14"/>
      <c r="D29" s="11"/>
      <c r="E29" s="11"/>
    </row>
    <row r="30" spans="1:6" ht="15" x14ac:dyDescent="0.25">
      <c r="A30" s="15" t="s">
        <v>28</v>
      </c>
      <c r="B30" s="16"/>
      <c r="C30" s="14"/>
      <c r="D30" s="11"/>
      <c r="E30" s="11"/>
    </row>
    <row r="31" spans="1:6" ht="15" x14ac:dyDescent="0.25">
      <c r="A31" s="15" t="s">
        <v>29</v>
      </c>
      <c r="B31" s="14"/>
      <c r="C31" s="14"/>
      <c r="D31" s="11"/>
      <c r="E31" s="11"/>
    </row>
    <row r="32" spans="1:6" ht="15" x14ac:dyDescent="0.25">
      <c r="A32" s="15" t="s">
        <v>30</v>
      </c>
      <c r="B32" s="12"/>
      <c r="C32" s="13"/>
      <c r="D32" s="11"/>
      <c r="E32" s="11"/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GAF01</cp:lastModifiedBy>
  <cp:lastPrinted>2023-04-27T15:11:01Z</cp:lastPrinted>
  <dcterms:created xsi:type="dcterms:W3CDTF">2014-02-09T04:04:15Z</dcterms:created>
  <dcterms:modified xsi:type="dcterms:W3CDTF">2023-04-27T23:15:51Z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